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13" i="1"/>
  <c r="L24" s="1"/>
  <c r="B195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J13"/>
  <c r="I13"/>
  <c r="H13"/>
  <c r="H24" s="1"/>
  <c r="G13"/>
  <c r="G24" s="1"/>
  <c r="F13"/>
  <c r="I119" l="1"/>
  <c r="I24"/>
  <c r="I196" s="1"/>
  <c r="J24"/>
  <c r="J196" s="1"/>
  <c r="F24"/>
  <c r="H196"/>
  <c r="L196"/>
  <c r="F196"/>
  <c r="G196"/>
</calcChain>
</file>

<file path=xl/sharedStrings.xml><?xml version="1.0" encoding="utf-8"?>
<sst xmlns="http://schemas.openxmlformats.org/spreadsheetml/2006/main" count="311" uniqueCount="108">
  <si>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</si>
  <si>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</si>
  <si>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</si>
  <si>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</si>
  <si>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</si>
  <si>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</si>
  <si>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</si>
  <si>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</si>
  <si>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</si>
  <si>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</si>
  <si>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</si>
  <si>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</si>
  <si>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</si>
  <si>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</si>
  <si>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</si>
  <si>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</si>
  <si>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</si>
  <si>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</si>
  <si>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</si>
  <si>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</si>
  <si>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</si>
  <si>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</si>
  <si>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</si>
  <si>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</si>
  <si>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</si>
  <si>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</si>
  <si>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</si>
  <si>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</si>
  <si>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</si>
  <si>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</si>
  <si>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</si>
  <si>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</si>
  <si>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</si>
  <si>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</si>
  <si>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</si>
  <si>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</si>
  <si>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</si>
  <si>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</si>
  <si>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</si>
  <si>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"Жанаталапская ООШ"</t>
  </si>
  <si>
    <t>54-1з</t>
  </si>
  <si>
    <t>пром.</t>
  </si>
  <si>
    <t>54-13з</t>
  </si>
  <si>
    <t>54-11г/54-5м</t>
  </si>
  <si>
    <t>соус</t>
  </si>
  <si>
    <t>54-3соус</t>
  </si>
  <si>
    <t>54-3гн</t>
  </si>
  <si>
    <t>0.2</t>
  </si>
  <si>
    <t>54-4гн</t>
  </si>
  <si>
    <t>0.1</t>
  </si>
  <si>
    <t>0.4</t>
  </si>
  <si>
    <t>54-1г/54-11р</t>
  </si>
  <si>
    <t>54-45гн</t>
  </si>
  <si>
    <t>54-5соус</t>
  </si>
  <si>
    <t>54-6к</t>
  </si>
  <si>
    <t xml:space="preserve">хлеб </t>
  </si>
  <si>
    <t>54-23гн</t>
  </si>
  <si>
    <t>54-1т</t>
  </si>
  <si>
    <t>джем</t>
  </si>
  <si>
    <t>Чай с сахаром</t>
  </si>
  <si>
    <t>Хлеб пшеничный</t>
  </si>
  <si>
    <t>Яблоко</t>
  </si>
  <si>
    <t>Хлеб ржано-пшеничный</t>
  </si>
  <si>
    <t>Картофельное пюре,Котлета из курицы</t>
  </si>
  <si>
    <t>салат</t>
  </si>
  <si>
    <t>Салат из отварной свеклы</t>
  </si>
  <si>
    <t>Чай с лимоном и сахаром</t>
  </si>
  <si>
    <t xml:space="preserve">Хлеб пшеничный </t>
  </si>
  <si>
    <t>Соус красный основной</t>
  </si>
  <si>
    <t>Запеканка из творога</t>
  </si>
  <si>
    <t>Джем из абрикосов</t>
  </si>
  <si>
    <t>Чай с молоком и сахаром</t>
  </si>
  <si>
    <t>Компот из смеси сухофруктов</t>
  </si>
  <si>
    <t>Апельсин</t>
  </si>
  <si>
    <t>Соус молочный натуральный</t>
  </si>
  <si>
    <t>Каша вязкая молочная пшенная</t>
  </si>
  <si>
    <t>Какао с молоком</t>
  </si>
  <si>
    <t>Банан</t>
  </si>
  <si>
    <t>Кофейный напиток с молоком</t>
  </si>
  <si>
    <t>Хлеб ржано- пшеничный</t>
  </si>
  <si>
    <t>Сыр твердый в нарезке</t>
  </si>
  <si>
    <t>Салат картофельный с морковью и зеленым горошком</t>
  </si>
  <si>
    <t>54-34з</t>
  </si>
  <si>
    <t>Макароны отварные,Рыба тушеная в томате с овощами(минтай)</t>
  </si>
  <si>
    <t>Масло сливочное(порциями)</t>
  </si>
  <si>
    <t>салаты</t>
  </si>
  <si>
    <t>Винегрет с растительным маслом</t>
  </si>
  <si>
    <t>54-16з</t>
  </si>
  <si>
    <t>Каша гречневая рассыпчатая,Курица тушеная с морковью</t>
  </si>
  <si>
    <t>Сыр твердых сортов в нарезке</t>
  </si>
  <si>
    <t>Макароны отварные с овощами,Котлета рыбная любительская(минтай)</t>
  </si>
  <si>
    <t>54-2г,54-14р</t>
  </si>
  <si>
    <t>54-20к</t>
  </si>
  <si>
    <t>Каша "Дружба"</t>
  </si>
  <si>
    <t>Кисель</t>
  </si>
  <si>
    <t>Яйцо</t>
  </si>
  <si>
    <t>54-6о</t>
  </si>
  <si>
    <t>Каша перловая рассыпчатая,Голубцы ленивые</t>
  </si>
  <si>
    <t>54-5г/54-3м</t>
  </si>
  <si>
    <t>54-35хн</t>
  </si>
  <si>
    <t>54-4г,54-1г</t>
  </si>
  <si>
    <t>54-23хн</t>
  </si>
  <si>
    <t>Макароны отварные,Голубцы ленивые</t>
  </si>
  <si>
    <t>54-1г/54-3м</t>
  </si>
  <si>
    <t>Каша гречневая рассыпчатая,Котлета из курицы</t>
  </si>
  <si>
    <t>54-4г,54-24м</t>
  </si>
  <si>
    <t>54-21гн</t>
  </si>
  <si>
    <t>витаминный напиток "Витошка"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</si>
</sst>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3" fillId="2" borderId="2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vertical="top" wrapText="1"/>
      <protection locked="0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0" fontId="5" fillId="2" borderId="23" xfId="0" applyFont="1" applyFill="1" applyBorder="1" applyAlignment="1" applyProtection="1">
      <alignment horizontal="center" vertical="top" wrapText="1"/>
      <protection locked="0"/>
    </xf>
    <xf numFmtId="0" fontId="5" fillId="4" borderId="0" xfId="0" applyFont="1" applyFill="1"/>
    <xf numFmtId="0" fontId="5" fillId="4" borderId="0" xfId="0" applyFont="1" applyFill="1" applyAlignment="1">
      <alignment horizontal="left"/>
    </xf>
    <xf numFmtId="0" fontId="5" fillId="4" borderId="24" xfId="0" applyFont="1" applyFill="1" applyBorder="1"/>
    <xf numFmtId="0" fontId="5" fillId="2" borderId="24" xfId="0" applyFont="1" applyFill="1" applyBorder="1" applyAlignment="1" applyProtection="1">
      <alignment horizontal="center" vertical="top" wrapText="1"/>
      <protection locked="0"/>
    </xf>
    <xf numFmtId="0" fontId="5" fillId="3" borderId="22" xfId="0" applyFont="1" applyFill="1" applyBorder="1" applyAlignment="1">
      <alignment horizontal="center" vertical="top" wrapText="1"/>
    </xf>
    <xf numFmtId="0" fontId="5" fillId="2" borderId="26" xfId="0" applyFont="1" applyFill="1" applyBorder="1" applyAlignment="1" applyProtection="1">
      <alignment horizontal="center" vertical="top" wrapText="1"/>
      <protection locked="0"/>
    </xf>
    <xf numFmtId="0" fontId="5" fillId="3" borderId="27" xfId="0" applyFont="1" applyFill="1" applyBorder="1" applyAlignment="1">
      <alignment horizontal="center" vertical="top" wrapText="1"/>
    </xf>
    <xf numFmtId="0" fontId="5" fillId="2" borderId="25" xfId="0" applyFont="1" applyFill="1" applyBorder="1" applyAlignment="1" applyProtection="1">
      <alignment horizontal="center" vertical="top" wrapText="1"/>
      <protection locked="0"/>
    </xf>
    <xf numFmtId="0" fontId="5" fillId="0" borderId="25" xfId="0" applyFont="1" applyBorder="1" applyAlignment="1">
      <alignment horizontal="center" vertical="top" wrapText="1"/>
    </xf>
    <xf numFmtId="0" fontId="5" fillId="3" borderId="30" xfId="0" applyFont="1" applyFill="1" applyBorder="1" applyAlignment="1">
      <alignment horizontal="center" vertical="top" wrapText="1"/>
    </xf>
    <xf numFmtId="0" fontId="5" fillId="0" borderId="31" xfId="0" applyFont="1" applyBorder="1"/>
    <xf numFmtId="0" fontId="5" fillId="0" borderId="24" xfId="0" applyFont="1" applyBorder="1" applyAlignment="1">
      <alignment horizontal="center" vertical="top" wrapText="1"/>
    </xf>
    <xf numFmtId="0" fontId="5" fillId="0" borderId="7" xfId="0" applyFont="1" applyBorder="1"/>
    <xf numFmtId="0" fontId="5" fillId="0" borderId="8" xfId="0" applyFont="1" applyBorder="1"/>
    <xf numFmtId="0" fontId="5" fillId="0" borderId="32" xfId="0" applyFont="1" applyBorder="1"/>
    <xf numFmtId="0" fontId="5" fillId="4" borderId="6" xfId="0" applyFont="1" applyFill="1" applyBorder="1" applyAlignment="1">
      <alignment horizontal="center"/>
    </xf>
    <xf numFmtId="0" fontId="5" fillId="4" borderId="32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 vertical="top" wrapText="1"/>
    </xf>
    <xf numFmtId="0" fontId="5" fillId="4" borderId="8" xfId="0" applyFont="1" applyFill="1" applyBorder="1" applyAlignment="1">
      <alignment horizontal="center"/>
    </xf>
    <xf numFmtId="0" fontId="5" fillId="4" borderId="28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5" fillId="4" borderId="35" xfId="0" applyFont="1" applyFill="1" applyBorder="1" applyAlignment="1">
      <alignment horizontal="left"/>
    </xf>
    <xf numFmtId="0" fontId="5" fillId="4" borderId="26" xfId="0" applyFont="1" applyFill="1" applyBorder="1"/>
    <xf numFmtId="0" fontId="5" fillId="4" borderId="1" xfId="0" applyFont="1" applyFill="1" applyBorder="1" applyAlignment="1">
      <alignment horizontal="center"/>
    </xf>
    <xf numFmtId="0" fontId="5" fillId="2" borderId="8" xfId="0" applyFont="1" applyFill="1" applyBorder="1" applyAlignment="1" applyProtection="1">
      <alignment horizontal="center" vertical="top" wrapText="1"/>
      <protection locked="0"/>
    </xf>
    <xf numFmtId="0" fontId="5" fillId="0" borderId="35" xfId="0" applyFont="1" applyBorder="1" applyAlignment="1">
      <alignment horizontal="left"/>
    </xf>
    <xf numFmtId="0" fontId="5" fillId="4" borderId="36" xfId="0" applyFont="1" applyFill="1" applyBorder="1"/>
    <xf numFmtId="0" fontId="5" fillId="4" borderId="26" xfId="0" applyFont="1" applyFill="1" applyBorder="1" applyAlignment="1">
      <alignment horizontal="center"/>
    </xf>
    <xf numFmtId="0" fontId="5" fillId="2" borderId="28" xfId="0" applyFont="1" applyFill="1" applyBorder="1" applyAlignment="1" applyProtection="1">
      <alignment horizontal="center" vertical="top" wrapText="1"/>
      <protection locked="0"/>
    </xf>
    <xf numFmtId="0" fontId="5" fillId="4" borderId="29" xfId="0" applyFont="1" applyFill="1" applyBorder="1" applyAlignment="1">
      <alignment horizontal="center"/>
    </xf>
    <xf numFmtId="0" fontId="5" fillId="2" borderId="33" xfId="0" applyFont="1" applyFill="1" applyBorder="1" applyAlignment="1" applyProtection="1">
      <alignment horizontal="center" vertical="top" wrapText="1"/>
      <protection locked="0"/>
    </xf>
    <xf numFmtId="0" fontId="5" fillId="4" borderId="34" xfId="0" applyFont="1" applyFill="1" applyBorder="1" applyAlignment="1">
      <alignment horizontal="center"/>
    </xf>
    <xf numFmtId="0" fontId="5" fillId="2" borderId="18" xfId="0" applyFont="1" applyFill="1" applyBorder="1" applyAlignment="1" applyProtection="1">
      <alignment horizontal="center" vertical="top" wrapText="1"/>
      <protection locked="0"/>
    </xf>
    <xf numFmtId="0" fontId="5" fillId="0" borderId="35" xfId="0" applyFont="1" applyBorder="1"/>
    <xf numFmtId="0" fontId="5" fillId="0" borderId="37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0" xfId="0" applyFont="1" applyBorder="1"/>
    <xf numFmtId="0" fontId="5" fillId="4" borderId="2" xfId="0" applyFont="1" applyFill="1" applyBorder="1" applyAlignment="1">
      <alignment horizontal="center" vertical="top"/>
    </xf>
    <xf numFmtId="0" fontId="5" fillId="4" borderId="2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5" fillId="4" borderId="24" xfId="0" applyFont="1" applyFill="1" applyBorder="1" applyAlignment="1">
      <alignment horizontal="center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0" fillId="4" borderId="2" xfId="0" applyFill="1" applyBorder="1"/>
    <xf numFmtId="0" fontId="0" fillId="0" borderId="2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6" sqref="L6:L1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99" t="s">
        <v>39</v>
      </c>
      <c r="D1" s="100"/>
      <c r="E1" s="100"/>
      <c r="F1" s="12" t="s">
        <v>16</v>
      </c>
      <c r="G1" s="2" t="s">
        <v>17</v>
      </c>
      <c r="H1" s="101"/>
      <c r="I1" s="101"/>
      <c r="J1" s="101"/>
      <c r="K1" s="101"/>
    </row>
    <row r="2" spans="1:12" ht="18">
      <c r="A2" s="35" t="s">
        <v>6</v>
      </c>
      <c r="C2" s="2"/>
      <c r="G2" s="2" t="s">
        <v>18</v>
      </c>
      <c r="H2" s="101"/>
      <c r="I2" s="101"/>
      <c r="J2" s="101"/>
      <c r="K2" s="10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3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7"/>
      <c r="E6" s="39" t="s">
        <v>80</v>
      </c>
      <c r="F6" s="40">
        <v>15</v>
      </c>
      <c r="G6" s="40">
        <v>3.5</v>
      </c>
      <c r="H6" s="40">
        <v>4.4000000000000004</v>
      </c>
      <c r="I6" s="40">
        <v>0</v>
      </c>
      <c r="J6" s="40">
        <v>53.7</v>
      </c>
      <c r="K6" s="41" t="s">
        <v>40</v>
      </c>
      <c r="L6" s="40">
        <v>12</v>
      </c>
    </row>
    <row r="7" spans="1:12" ht="15">
      <c r="A7" s="23"/>
      <c r="B7" s="15"/>
      <c r="C7" s="11"/>
      <c r="D7" s="105" t="s">
        <v>21</v>
      </c>
      <c r="E7" s="42" t="s">
        <v>93</v>
      </c>
      <c r="F7" s="43">
        <v>200</v>
      </c>
      <c r="G7" s="43">
        <v>7</v>
      </c>
      <c r="H7" s="43">
        <v>6</v>
      </c>
      <c r="I7" s="43">
        <v>24</v>
      </c>
      <c r="J7" s="43">
        <v>168.9</v>
      </c>
      <c r="K7" s="44" t="s">
        <v>92</v>
      </c>
      <c r="L7" s="43">
        <v>21.53</v>
      </c>
    </row>
    <row r="8" spans="1:12" ht="15">
      <c r="A8" s="23"/>
      <c r="B8" s="15"/>
      <c r="C8" s="11"/>
      <c r="D8" s="7" t="s">
        <v>22</v>
      </c>
      <c r="E8" s="42" t="s">
        <v>107</v>
      </c>
      <c r="F8" s="43">
        <v>200</v>
      </c>
      <c r="G8" s="43">
        <v>0.1</v>
      </c>
      <c r="H8" s="43">
        <v>0</v>
      </c>
      <c r="I8" s="43">
        <v>17.7</v>
      </c>
      <c r="J8" s="43">
        <v>70.599999999999994</v>
      </c>
      <c r="K8" s="44">
        <v>20</v>
      </c>
      <c r="L8" s="43">
        <v>9.9</v>
      </c>
    </row>
    <row r="9" spans="1:12" ht="15">
      <c r="A9" s="23"/>
      <c r="B9" s="15"/>
      <c r="C9" s="11"/>
      <c r="D9" s="7" t="s">
        <v>55</v>
      </c>
      <c r="E9" s="42" t="s">
        <v>60</v>
      </c>
      <c r="F9" s="43">
        <v>25</v>
      </c>
      <c r="G9" s="43">
        <v>3</v>
      </c>
      <c r="H9" s="43">
        <v>0.2</v>
      </c>
      <c r="I9" s="43">
        <v>22</v>
      </c>
      <c r="J9" s="43">
        <v>106</v>
      </c>
      <c r="K9" s="44" t="s">
        <v>41</v>
      </c>
      <c r="L9" s="43">
        <v>1.48</v>
      </c>
    </row>
    <row r="10" spans="1:12" ht="15">
      <c r="A10" s="23"/>
      <c r="B10" s="15"/>
      <c r="C10" s="11"/>
      <c r="D10" s="106" t="s">
        <v>24</v>
      </c>
      <c r="E10" s="42" t="s">
        <v>61</v>
      </c>
      <c r="F10" s="43">
        <v>100</v>
      </c>
      <c r="G10" s="43">
        <v>2</v>
      </c>
      <c r="H10" s="43">
        <v>0</v>
      </c>
      <c r="I10" s="43">
        <v>16</v>
      </c>
      <c r="J10" s="43">
        <v>76</v>
      </c>
      <c r="K10" s="44" t="s">
        <v>41</v>
      </c>
      <c r="L10" s="43">
        <v>16</v>
      </c>
    </row>
    <row r="11" spans="1:12" ht="15">
      <c r="A11" s="23"/>
      <c r="B11" s="15"/>
      <c r="C11" s="11"/>
      <c r="D11" s="105" t="s">
        <v>23</v>
      </c>
      <c r="E11" s="42" t="s">
        <v>62</v>
      </c>
      <c r="F11" s="43">
        <v>45</v>
      </c>
      <c r="G11" s="43">
        <v>3</v>
      </c>
      <c r="H11" s="43">
        <v>0.5</v>
      </c>
      <c r="I11" s="43">
        <v>16</v>
      </c>
      <c r="J11" s="43">
        <v>78</v>
      </c>
      <c r="K11" s="44" t="s">
        <v>41</v>
      </c>
      <c r="L11" s="43">
        <v>2.61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585</v>
      </c>
      <c r="G13" s="19">
        <f t="shared" ref="G13:J13" si="0">SUM(G6:G12)</f>
        <v>18.600000000000001</v>
      </c>
      <c r="H13" s="19">
        <f t="shared" si="0"/>
        <v>11.1</v>
      </c>
      <c r="I13" s="19">
        <f t="shared" si="0"/>
        <v>95.7</v>
      </c>
      <c r="J13" s="19">
        <f t="shared" si="0"/>
        <v>553.20000000000005</v>
      </c>
      <c r="K13" s="25"/>
      <c r="L13" s="19">
        <f>SUM(L6:L12)</f>
        <v>63.519999999999996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">
      <c r="A24" s="29">
        <f>A6</f>
        <v>1</v>
      </c>
      <c r="B24" s="30">
        <f>B6</f>
        <v>1</v>
      </c>
      <c r="C24" s="102" t="s">
        <v>4</v>
      </c>
      <c r="D24" s="103"/>
      <c r="E24" s="31"/>
      <c r="F24" s="32">
        <f>F13+F23</f>
        <v>585</v>
      </c>
      <c r="G24" s="32">
        <f t="shared" ref="G24:J24" si="3">G13+G23</f>
        <v>18.600000000000001</v>
      </c>
      <c r="H24" s="32">
        <f t="shared" si="3"/>
        <v>11.1</v>
      </c>
      <c r="I24" s="32">
        <f t="shared" si="3"/>
        <v>95.7</v>
      </c>
      <c r="J24" s="32">
        <f t="shared" si="3"/>
        <v>553.20000000000005</v>
      </c>
      <c r="K24" s="63"/>
      <c r="L24" s="61">
        <f t="shared" ref="L24" si="4">L13+L23</f>
        <v>63.519999999999996</v>
      </c>
    </row>
    <row r="25" spans="1:12" ht="25.5">
      <c r="A25" s="14">
        <v>1</v>
      </c>
      <c r="B25" s="15">
        <v>2</v>
      </c>
      <c r="C25" s="22" t="s">
        <v>20</v>
      </c>
      <c r="D25" s="5" t="s">
        <v>21</v>
      </c>
      <c r="E25" s="39" t="s">
        <v>63</v>
      </c>
      <c r="F25" s="40">
        <v>240</v>
      </c>
      <c r="G25" s="40">
        <v>20.3</v>
      </c>
      <c r="H25" s="40">
        <v>9.1999999999999993</v>
      </c>
      <c r="I25" s="40">
        <v>31.8</v>
      </c>
      <c r="J25" s="40">
        <v>291.2</v>
      </c>
      <c r="K25" s="41" t="s">
        <v>43</v>
      </c>
      <c r="L25" s="40">
        <v>42.41</v>
      </c>
    </row>
    <row r="26" spans="1:12" ht="15">
      <c r="A26" s="14"/>
      <c r="B26" s="15"/>
      <c r="C26" s="11"/>
      <c r="D26" s="53" t="s">
        <v>64</v>
      </c>
      <c r="E26" s="42" t="s">
        <v>65</v>
      </c>
      <c r="F26" s="43">
        <v>80</v>
      </c>
      <c r="G26" s="43">
        <v>1.1000000000000001</v>
      </c>
      <c r="H26" s="43">
        <v>3.6</v>
      </c>
      <c r="I26" s="43">
        <v>6.1</v>
      </c>
      <c r="J26" s="43">
        <v>60.9</v>
      </c>
      <c r="K26" s="44" t="s">
        <v>42</v>
      </c>
      <c r="L26" s="43">
        <v>5.83</v>
      </c>
    </row>
    <row r="27" spans="1:12" ht="15">
      <c r="A27" s="14"/>
      <c r="B27" s="15"/>
      <c r="C27" s="11"/>
      <c r="D27" s="7" t="s">
        <v>22</v>
      </c>
      <c r="E27" s="42" t="s">
        <v>66</v>
      </c>
      <c r="F27" s="43">
        <v>200</v>
      </c>
      <c r="G27" s="43">
        <v>0.2</v>
      </c>
      <c r="H27" s="43">
        <v>0.1</v>
      </c>
      <c r="I27" s="43">
        <v>6.6</v>
      </c>
      <c r="J27" s="43">
        <v>27.9</v>
      </c>
      <c r="K27" s="44" t="s">
        <v>46</v>
      </c>
      <c r="L27" s="43">
        <v>2.52</v>
      </c>
    </row>
    <row r="28" spans="1:12" ht="15">
      <c r="A28" s="14"/>
      <c r="B28" s="15"/>
      <c r="C28" s="11"/>
      <c r="D28" s="7" t="s">
        <v>23</v>
      </c>
      <c r="E28" s="42" t="s">
        <v>67</v>
      </c>
      <c r="F28" s="43">
        <v>30</v>
      </c>
      <c r="G28" s="43">
        <v>2.2999999999999998</v>
      </c>
      <c r="H28" s="43">
        <v>0.2</v>
      </c>
      <c r="I28" s="43">
        <v>14.8</v>
      </c>
      <c r="J28" s="43">
        <v>70.3</v>
      </c>
      <c r="K28" s="44" t="s">
        <v>41</v>
      </c>
      <c r="L28" s="43">
        <v>1.77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51" t="s">
        <v>44</v>
      </c>
      <c r="E30" s="42" t="s">
        <v>68</v>
      </c>
      <c r="F30" s="43">
        <v>30</v>
      </c>
      <c r="G30" s="43">
        <v>1</v>
      </c>
      <c r="H30" s="43">
        <v>1</v>
      </c>
      <c r="I30" s="43">
        <v>3</v>
      </c>
      <c r="J30" s="43">
        <v>21</v>
      </c>
      <c r="K30" s="44" t="s">
        <v>45</v>
      </c>
      <c r="L30" s="43">
        <v>1.78</v>
      </c>
    </row>
    <row r="31" spans="1:12" ht="15">
      <c r="A31" s="14"/>
      <c r="B31" s="15"/>
      <c r="C31" s="11"/>
      <c r="D31" s="51" t="s">
        <v>23</v>
      </c>
      <c r="E31" s="42" t="s">
        <v>62</v>
      </c>
      <c r="F31" s="43">
        <v>15</v>
      </c>
      <c r="G31" s="43">
        <v>2</v>
      </c>
      <c r="H31" s="43" t="s">
        <v>47</v>
      </c>
      <c r="I31" s="43">
        <v>12</v>
      </c>
      <c r="J31" s="43">
        <v>59</v>
      </c>
      <c r="K31" s="44" t="s">
        <v>41</v>
      </c>
      <c r="L31" s="43">
        <v>0.87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595</v>
      </c>
      <c r="G32" s="19">
        <f t="shared" ref="G32" si="5">SUM(G25:G31)</f>
        <v>26.900000000000002</v>
      </c>
      <c r="H32" s="19">
        <f t="shared" ref="H32" si="6">SUM(H25:H31)</f>
        <v>14.099999999999998</v>
      </c>
      <c r="I32" s="19">
        <f t="shared" ref="I32" si="7">SUM(I25:I31)</f>
        <v>74.3</v>
      </c>
      <c r="J32" s="19">
        <f t="shared" ref="J32:L32" si="8">SUM(J25:J31)</f>
        <v>530.29999999999995</v>
      </c>
      <c r="K32" s="25"/>
      <c r="L32" s="19">
        <f t="shared" si="8"/>
        <v>55.18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>
      <c r="A43" s="33">
        <f>A25</f>
        <v>1</v>
      </c>
      <c r="B43" s="33">
        <f>B25</f>
        <v>2</v>
      </c>
      <c r="C43" s="102" t="s">
        <v>4</v>
      </c>
      <c r="D43" s="103"/>
      <c r="E43" s="31"/>
      <c r="F43" s="32">
        <f>F32+F42</f>
        <v>595</v>
      </c>
      <c r="G43" s="32">
        <f t="shared" ref="G43" si="13">G32+G42</f>
        <v>26.900000000000002</v>
      </c>
      <c r="H43" s="32">
        <f t="shared" ref="H43" si="14">H32+H42</f>
        <v>14.099999999999998</v>
      </c>
      <c r="I43" s="32">
        <f t="shared" ref="I43" si="15">I32+I42</f>
        <v>74.3</v>
      </c>
      <c r="J43" s="32">
        <f t="shared" ref="J43:L43" si="16">J32+J42</f>
        <v>530.29999999999995</v>
      </c>
      <c r="K43" s="63"/>
      <c r="L43" s="61">
        <f t="shared" si="16"/>
        <v>55.18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69</v>
      </c>
      <c r="F44" s="40">
        <v>150</v>
      </c>
      <c r="G44" s="40">
        <v>29.7</v>
      </c>
      <c r="H44" s="40">
        <v>10.7</v>
      </c>
      <c r="I44" s="40">
        <v>21.6</v>
      </c>
      <c r="J44" s="40">
        <v>301.3</v>
      </c>
      <c r="K44" s="41" t="s">
        <v>57</v>
      </c>
      <c r="L44" s="40">
        <v>78.989999999999995</v>
      </c>
    </row>
    <row r="45" spans="1:12" ht="15">
      <c r="A45" s="23"/>
      <c r="B45" s="15"/>
      <c r="C45" s="11"/>
      <c r="D45" s="6" t="s">
        <v>58</v>
      </c>
      <c r="E45" s="42" t="s">
        <v>70</v>
      </c>
      <c r="F45" s="43">
        <v>20</v>
      </c>
      <c r="G45" s="43" t="s">
        <v>49</v>
      </c>
      <c r="H45" s="43">
        <v>0</v>
      </c>
      <c r="I45" s="43">
        <v>14.4</v>
      </c>
      <c r="J45" s="43">
        <v>57.9</v>
      </c>
      <c r="K45" s="44" t="s">
        <v>41</v>
      </c>
      <c r="L45" s="43">
        <v>6</v>
      </c>
    </row>
    <row r="46" spans="1:12" ht="15">
      <c r="A46" s="23"/>
      <c r="B46" s="15"/>
      <c r="C46" s="11"/>
      <c r="D46" s="7" t="s">
        <v>22</v>
      </c>
      <c r="E46" s="42" t="s">
        <v>71</v>
      </c>
      <c r="F46" s="43">
        <v>200</v>
      </c>
      <c r="G46" s="43">
        <v>1.6</v>
      </c>
      <c r="H46" s="43">
        <v>1.1000000000000001</v>
      </c>
      <c r="I46" s="43">
        <v>8.6</v>
      </c>
      <c r="J46" s="43">
        <v>50.9</v>
      </c>
      <c r="K46" s="44" t="s">
        <v>48</v>
      </c>
      <c r="L46" s="43">
        <v>4.8600000000000003</v>
      </c>
    </row>
    <row r="47" spans="1:12" ht="15">
      <c r="A47" s="23"/>
      <c r="B47" s="15"/>
      <c r="C47" s="11"/>
      <c r="D47" s="7" t="s">
        <v>23</v>
      </c>
      <c r="E47" s="42" t="s">
        <v>60</v>
      </c>
      <c r="F47" s="43">
        <v>45</v>
      </c>
      <c r="G47" s="43">
        <v>3.4</v>
      </c>
      <c r="H47" s="43">
        <v>0.4</v>
      </c>
      <c r="I47" s="43">
        <v>22.1</v>
      </c>
      <c r="J47" s="43">
        <v>105.5</v>
      </c>
      <c r="K47" s="44" t="s">
        <v>41</v>
      </c>
      <c r="L47" s="43">
        <v>2.66</v>
      </c>
    </row>
    <row r="48" spans="1:12" ht="15">
      <c r="A48" s="23"/>
      <c r="B48" s="15"/>
      <c r="C48" s="11"/>
      <c r="D48" s="7" t="s">
        <v>24</v>
      </c>
      <c r="E48" s="42" t="s">
        <v>61</v>
      </c>
      <c r="F48" s="43">
        <v>100</v>
      </c>
      <c r="G48" s="43" t="s">
        <v>50</v>
      </c>
      <c r="H48" s="43">
        <v>0.4</v>
      </c>
      <c r="I48" s="43">
        <v>9.8000000000000007</v>
      </c>
      <c r="J48" s="43">
        <v>44.4</v>
      </c>
      <c r="K48" s="44" t="s">
        <v>41</v>
      </c>
      <c r="L48" s="43">
        <v>12</v>
      </c>
    </row>
    <row r="49" spans="1:12" ht="15">
      <c r="A49" s="23"/>
      <c r="B49" s="15"/>
      <c r="C49" s="11"/>
      <c r="D49" s="51"/>
      <c r="E49" s="42" t="s">
        <v>95</v>
      </c>
      <c r="F49" s="43">
        <v>40</v>
      </c>
      <c r="G49" s="43">
        <v>4.8</v>
      </c>
      <c r="H49" s="43">
        <v>4</v>
      </c>
      <c r="I49" s="43">
        <v>0.3</v>
      </c>
      <c r="J49" s="43">
        <v>56.6</v>
      </c>
      <c r="K49" s="44" t="s">
        <v>96</v>
      </c>
      <c r="L49" s="43">
        <v>12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555</v>
      </c>
      <c r="G51" s="19">
        <f t="shared" ref="G51" si="17">SUM(G44:G50)</f>
        <v>39.5</v>
      </c>
      <c r="H51" s="19">
        <f t="shared" ref="H51" si="18">SUM(H44:H50)</f>
        <v>16.600000000000001</v>
      </c>
      <c r="I51" s="19">
        <f t="shared" ref="I51" si="19">SUM(I44:I50)</f>
        <v>76.8</v>
      </c>
      <c r="J51" s="19">
        <f t="shared" ref="J51:L51" si="20">SUM(J44:J50)</f>
        <v>616.59999999999991</v>
      </c>
      <c r="K51" s="25"/>
      <c r="L51" s="19">
        <f t="shared" si="20"/>
        <v>116.50999999999999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:L61" si="24">SUM(J52:J60)</f>
        <v>0</v>
      </c>
      <c r="K61" s="25"/>
      <c r="L61" s="19">
        <f t="shared" si="24"/>
        <v>0</v>
      </c>
    </row>
    <row r="62" spans="1:12" ht="15.75" customHeight="1">
      <c r="A62" s="29">
        <f>A44</f>
        <v>1</v>
      </c>
      <c r="B62" s="30">
        <f>B44</f>
        <v>3</v>
      </c>
      <c r="C62" s="102" t="s">
        <v>4</v>
      </c>
      <c r="D62" s="103"/>
      <c r="E62" s="31"/>
      <c r="F62" s="32">
        <f>F51+F61</f>
        <v>555</v>
      </c>
      <c r="G62" s="32">
        <f t="shared" ref="G62" si="25">G51+G61</f>
        <v>39.5</v>
      </c>
      <c r="H62" s="32">
        <f t="shared" ref="H62" si="26">H51+H61</f>
        <v>16.600000000000001</v>
      </c>
      <c r="I62" s="32">
        <f t="shared" ref="I62" si="27">I51+I61</f>
        <v>76.8</v>
      </c>
      <c r="J62" s="32">
        <f t="shared" ref="J62:L62" si="28">J51+J61</f>
        <v>616.59999999999991</v>
      </c>
      <c r="K62" s="32"/>
      <c r="L62" s="32">
        <f t="shared" si="28"/>
        <v>116.50999999999999</v>
      </c>
    </row>
    <row r="63" spans="1:12" ht="25.5">
      <c r="A63" s="20">
        <v>1</v>
      </c>
      <c r="B63" s="21">
        <v>4</v>
      </c>
      <c r="C63" s="22" t="s">
        <v>20</v>
      </c>
      <c r="D63" s="5" t="s">
        <v>21</v>
      </c>
      <c r="E63" s="39" t="s">
        <v>97</v>
      </c>
      <c r="F63" s="40">
        <v>240</v>
      </c>
      <c r="G63" s="40">
        <v>12</v>
      </c>
      <c r="H63" s="40">
        <v>12.2</v>
      </c>
      <c r="I63" s="40">
        <v>36.299999999999997</v>
      </c>
      <c r="J63" s="40">
        <v>302.60000000000002</v>
      </c>
      <c r="K63" s="41" t="s">
        <v>98</v>
      </c>
      <c r="L63" s="40">
        <v>37.5</v>
      </c>
    </row>
    <row r="64" spans="1:12" ht="15">
      <c r="A64" s="23"/>
      <c r="B64" s="15"/>
      <c r="C64" s="11"/>
      <c r="D64" s="8"/>
      <c r="E64" s="54" t="s">
        <v>74</v>
      </c>
      <c r="F64" s="55">
        <v>30</v>
      </c>
      <c r="G64" s="55">
        <v>1.1000000000000001</v>
      </c>
      <c r="H64" s="55">
        <v>2.2000000000000002</v>
      </c>
      <c r="I64" s="55">
        <v>2.9</v>
      </c>
      <c r="J64" s="55">
        <v>35.700000000000003</v>
      </c>
      <c r="K64" s="56" t="s">
        <v>53</v>
      </c>
      <c r="L64" s="55">
        <v>5.42</v>
      </c>
    </row>
    <row r="65" spans="1:12" ht="15">
      <c r="A65" s="23"/>
      <c r="B65" s="15"/>
      <c r="C65" s="11"/>
      <c r="D65" s="7" t="s">
        <v>22</v>
      </c>
      <c r="E65" s="42" t="s">
        <v>78</v>
      </c>
      <c r="F65" s="43">
        <v>200</v>
      </c>
      <c r="G65" s="43">
        <v>3.9</v>
      </c>
      <c r="H65" s="43">
        <v>2.9</v>
      </c>
      <c r="I65" s="43">
        <v>11.2</v>
      </c>
      <c r="J65" s="43">
        <v>86</v>
      </c>
      <c r="K65" s="44" t="s">
        <v>56</v>
      </c>
      <c r="L65" s="43">
        <v>13.08</v>
      </c>
    </row>
    <row r="66" spans="1:12" ht="15">
      <c r="A66" s="23"/>
      <c r="B66" s="15"/>
      <c r="C66" s="11"/>
      <c r="D66" s="7" t="s">
        <v>23</v>
      </c>
      <c r="E66" s="42" t="s">
        <v>60</v>
      </c>
      <c r="F66" s="43">
        <v>15</v>
      </c>
      <c r="G66" s="43">
        <v>1.1000000000000001</v>
      </c>
      <c r="H66" s="43">
        <v>0.1</v>
      </c>
      <c r="I66" s="43">
        <v>7.4</v>
      </c>
      <c r="J66" s="43">
        <v>35.200000000000003</v>
      </c>
      <c r="K66" s="44" t="s">
        <v>41</v>
      </c>
      <c r="L66" s="43">
        <v>0.89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51" t="s">
        <v>23</v>
      </c>
      <c r="E68" s="42" t="s">
        <v>62</v>
      </c>
      <c r="F68" s="43">
        <v>15</v>
      </c>
      <c r="G68" s="43">
        <v>1</v>
      </c>
      <c r="H68" s="43">
        <v>0.2</v>
      </c>
      <c r="I68" s="43">
        <v>5.9</v>
      </c>
      <c r="J68" s="43">
        <v>29.3</v>
      </c>
      <c r="K68" s="44" t="s">
        <v>41</v>
      </c>
      <c r="L68" s="43">
        <v>0.87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9">SUM(G63:G69)</f>
        <v>19.100000000000001</v>
      </c>
      <c r="H70" s="19">
        <f t="shared" ref="H70" si="30">SUM(H63:H69)</f>
        <v>17.599999999999998</v>
      </c>
      <c r="I70" s="19">
        <f t="shared" ref="I70" si="31">SUM(I63:I69)</f>
        <v>63.699999999999989</v>
      </c>
      <c r="J70" s="19">
        <f t="shared" ref="J70:L70" si="32">SUM(J63:J69)</f>
        <v>488.8</v>
      </c>
      <c r="K70" s="25"/>
      <c r="L70" s="19">
        <f t="shared" si="32"/>
        <v>57.76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3">SUM(G71:G79)</f>
        <v>0</v>
      </c>
      <c r="H80" s="19">
        <f t="shared" ref="H80" si="34">SUM(H71:H79)</f>
        <v>0</v>
      </c>
      <c r="I80" s="19">
        <f t="shared" ref="I80" si="35">SUM(I71:I79)</f>
        <v>0</v>
      </c>
      <c r="J80" s="19">
        <f t="shared" ref="J80:L80" si="36">SUM(J71:J79)</f>
        <v>0</v>
      </c>
      <c r="K80" s="25"/>
      <c r="L80" s="19">
        <f t="shared" si="36"/>
        <v>0</v>
      </c>
    </row>
    <row r="81" spans="1:12" ht="15.75" customHeight="1">
      <c r="A81" s="29">
        <f>A63</f>
        <v>1</v>
      </c>
      <c r="B81" s="30">
        <f>B63</f>
        <v>4</v>
      </c>
      <c r="C81" s="102" t="s">
        <v>4</v>
      </c>
      <c r="D81" s="103"/>
      <c r="E81" s="31"/>
      <c r="F81" s="32">
        <f>F70+F80</f>
        <v>500</v>
      </c>
      <c r="G81" s="32">
        <f t="shared" ref="G81" si="37">G70+G80</f>
        <v>19.100000000000001</v>
      </c>
      <c r="H81" s="32">
        <f t="shared" ref="H81" si="38">H70+H80</f>
        <v>17.599999999999998</v>
      </c>
      <c r="I81" s="32">
        <f t="shared" ref="I81" si="39">I70+I80</f>
        <v>63.699999999999989</v>
      </c>
      <c r="J81" s="32">
        <f t="shared" ref="J81:L81" si="40">J70+J80</f>
        <v>488.8</v>
      </c>
      <c r="K81" s="32"/>
      <c r="L81" s="32">
        <f t="shared" si="40"/>
        <v>57.76</v>
      </c>
    </row>
    <row r="82" spans="1:12" ht="25.5">
      <c r="A82" s="20">
        <v>1</v>
      </c>
      <c r="B82" s="21">
        <v>5</v>
      </c>
      <c r="C82" s="22" t="s">
        <v>20</v>
      </c>
      <c r="D82" s="5" t="s">
        <v>21</v>
      </c>
      <c r="E82" s="39" t="s">
        <v>83</v>
      </c>
      <c r="F82" s="40">
        <v>240</v>
      </c>
      <c r="G82" s="40">
        <v>17.8</v>
      </c>
      <c r="H82" s="40">
        <v>11.6</v>
      </c>
      <c r="I82" s="40">
        <v>38.5</v>
      </c>
      <c r="J82" s="40">
        <v>329.3</v>
      </c>
      <c r="K82" s="41" t="s">
        <v>51</v>
      </c>
      <c r="L82" s="40">
        <v>35.29</v>
      </c>
    </row>
    <row r="83" spans="1:12" ht="15">
      <c r="A83" s="23"/>
      <c r="B83" s="15"/>
      <c r="C83" s="11"/>
      <c r="D83" s="53" t="s">
        <v>64</v>
      </c>
      <c r="E83" s="42" t="s">
        <v>81</v>
      </c>
      <c r="F83" s="43">
        <v>80</v>
      </c>
      <c r="G83" s="43">
        <v>2.2000000000000002</v>
      </c>
      <c r="H83" s="43">
        <v>5.7</v>
      </c>
      <c r="I83" s="43">
        <v>8.3000000000000007</v>
      </c>
      <c r="J83" s="43">
        <v>93.8</v>
      </c>
      <c r="K83" s="44" t="s">
        <v>82</v>
      </c>
      <c r="L83" s="43">
        <v>11.93</v>
      </c>
    </row>
    <row r="84" spans="1:12" ht="15">
      <c r="A84" s="23"/>
      <c r="B84" s="15"/>
      <c r="C84" s="11"/>
      <c r="D84" s="7" t="s">
        <v>22</v>
      </c>
      <c r="E84" s="42" t="s">
        <v>72</v>
      </c>
      <c r="F84" s="43">
        <v>200</v>
      </c>
      <c r="G84" s="43">
        <v>0.5</v>
      </c>
      <c r="H84" s="43">
        <v>0</v>
      </c>
      <c r="I84" s="43">
        <v>19.8</v>
      </c>
      <c r="J84" s="43">
        <v>81</v>
      </c>
      <c r="K84" s="44" t="s">
        <v>99</v>
      </c>
      <c r="L84" s="43">
        <v>3.74</v>
      </c>
    </row>
    <row r="85" spans="1:12" ht="15">
      <c r="A85" s="23"/>
      <c r="B85" s="15"/>
      <c r="C85" s="11"/>
      <c r="D85" s="7" t="s">
        <v>23</v>
      </c>
      <c r="E85" s="42" t="s">
        <v>60</v>
      </c>
      <c r="F85" s="43">
        <v>40</v>
      </c>
      <c r="G85" s="43">
        <v>3.4</v>
      </c>
      <c r="H85" s="43">
        <v>0.4</v>
      </c>
      <c r="I85" s="43">
        <v>22.1</v>
      </c>
      <c r="J85" s="43">
        <v>105.5</v>
      </c>
      <c r="K85" s="44" t="s">
        <v>41</v>
      </c>
      <c r="L85" s="43">
        <v>2.36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51" t="s">
        <v>44</v>
      </c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51" t="s">
        <v>23</v>
      </c>
      <c r="E88" s="42" t="s">
        <v>62</v>
      </c>
      <c r="F88" s="43">
        <v>25</v>
      </c>
      <c r="G88" s="43">
        <v>1.7</v>
      </c>
      <c r="H88" s="43">
        <v>0.3</v>
      </c>
      <c r="I88" s="43">
        <v>9.9</v>
      </c>
      <c r="J88" s="43">
        <v>48.9</v>
      </c>
      <c r="K88" s="44" t="s">
        <v>41</v>
      </c>
      <c r="L88" s="43">
        <v>1.48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585</v>
      </c>
      <c r="G89" s="19">
        <f t="shared" ref="G89" si="41">SUM(G82:G88)</f>
        <v>25.599999999999998</v>
      </c>
      <c r="H89" s="19">
        <f t="shared" ref="H89" si="42">SUM(H82:H88)</f>
        <v>18</v>
      </c>
      <c r="I89" s="19">
        <f t="shared" ref="I89" si="43">SUM(I82:I88)</f>
        <v>98.6</v>
      </c>
      <c r="J89" s="19">
        <f t="shared" ref="J89:L89" si="44">SUM(J82:J88)</f>
        <v>658.5</v>
      </c>
      <c r="K89" s="25"/>
      <c r="L89" s="19">
        <f t="shared" si="44"/>
        <v>54.8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5">SUM(G90:G98)</f>
        <v>0</v>
      </c>
      <c r="H99" s="19">
        <f t="shared" ref="H99" si="46">SUM(H90:H98)</f>
        <v>0</v>
      </c>
      <c r="I99" s="19">
        <f t="shared" ref="I99" si="47">SUM(I90:I98)</f>
        <v>0</v>
      </c>
      <c r="J99" s="19">
        <f t="shared" ref="J99:L99" si="48">SUM(J90:J98)</f>
        <v>0</v>
      </c>
      <c r="K99" s="25"/>
      <c r="L99" s="68">
        <f t="shared" si="48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102" t="s">
        <v>4</v>
      </c>
      <c r="D100" s="103"/>
      <c r="E100" s="31"/>
      <c r="F100" s="32">
        <f>F89+F99</f>
        <v>585</v>
      </c>
      <c r="G100" s="32">
        <f t="shared" ref="G100" si="49">G89+G99</f>
        <v>25.599999999999998</v>
      </c>
      <c r="H100" s="32">
        <f t="shared" ref="H100" si="50">H89+H99</f>
        <v>18</v>
      </c>
      <c r="I100" s="32">
        <f t="shared" ref="I100" si="51">I89+I99</f>
        <v>98.6</v>
      </c>
      <c r="J100" s="32">
        <f t="shared" ref="J100:L100" si="52">J89+J99</f>
        <v>658.5</v>
      </c>
      <c r="K100" s="66"/>
      <c r="L100" s="75">
        <f t="shared" si="52"/>
        <v>54.8</v>
      </c>
    </row>
    <row r="101" spans="1:12" ht="15">
      <c r="A101" s="20">
        <v>2</v>
      </c>
      <c r="B101" s="21">
        <v>1</v>
      </c>
      <c r="C101" s="22" t="s">
        <v>20</v>
      </c>
      <c r="D101" s="91"/>
      <c r="E101" s="80"/>
      <c r="F101" s="81"/>
      <c r="G101" s="81"/>
      <c r="H101" s="81"/>
      <c r="I101" s="81"/>
      <c r="J101" s="81"/>
      <c r="K101" s="87"/>
      <c r="L101" s="89"/>
    </row>
    <row r="102" spans="1:12" ht="25.5">
      <c r="A102" s="23"/>
      <c r="B102" s="15"/>
      <c r="C102" s="11"/>
      <c r="D102" s="8" t="s">
        <v>21</v>
      </c>
      <c r="E102" s="54" t="s">
        <v>88</v>
      </c>
      <c r="F102" s="55">
        <v>250</v>
      </c>
      <c r="G102" s="55">
        <v>22.3</v>
      </c>
      <c r="H102" s="55">
        <v>12.1</v>
      </c>
      <c r="I102" s="55">
        <v>40.299999999999997</v>
      </c>
      <c r="J102" s="55">
        <v>360.1</v>
      </c>
      <c r="K102" s="86" t="s">
        <v>100</v>
      </c>
      <c r="L102" s="90">
        <v>36.270000000000003</v>
      </c>
    </row>
    <row r="103" spans="1:12" ht="15">
      <c r="A103" s="23"/>
      <c r="B103" s="15"/>
      <c r="C103" s="11"/>
      <c r="D103" s="7" t="s">
        <v>22</v>
      </c>
      <c r="E103" s="42" t="s">
        <v>94</v>
      </c>
      <c r="F103" s="43">
        <v>200</v>
      </c>
      <c r="G103" s="43">
        <v>0</v>
      </c>
      <c r="H103" s="43">
        <v>0</v>
      </c>
      <c r="I103" s="43">
        <v>12.2</v>
      </c>
      <c r="J103" s="43">
        <v>50.6</v>
      </c>
      <c r="K103" s="44" t="s">
        <v>101</v>
      </c>
      <c r="L103" s="43">
        <v>3.05</v>
      </c>
    </row>
    <row r="104" spans="1:12" ht="15">
      <c r="A104" s="23"/>
      <c r="B104" s="15"/>
      <c r="C104" s="11"/>
      <c r="D104" s="7" t="s">
        <v>23</v>
      </c>
      <c r="E104" s="42" t="s">
        <v>60</v>
      </c>
      <c r="F104" s="43">
        <v>45</v>
      </c>
      <c r="G104" s="43">
        <v>3.4</v>
      </c>
      <c r="H104" s="43">
        <v>0.4</v>
      </c>
      <c r="I104" s="43">
        <v>22.1</v>
      </c>
      <c r="J104" s="43">
        <v>105.5</v>
      </c>
      <c r="K104" s="44" t="s">
        <v>41</v>
      </c>
      <c r="L104" s="43">
        <v>2.66</v>
      </c>
    </row>
    <row r="105" spans="1:12" ht="15">
      <c r="A105" s="23"/>
      <c r="B105" s="15"/>
      <c r="C105" s="11"/>
      <c r="D105" s="51" t="s">
        <v>55</v>
      </c>
      <c r="E105" s="42" t="s">
        <v>62</v>
      </c>
      <c r="F105" s="43">
        <v>25</v>
      </c>
      <c r="G105" s="43">
        <v>1.7</v>
      </c>
      <c r="H105" s="43">
        <v>0.3</v>
      </c>
      <c r="I105" s="43">
        <v>9.9</v>
      </c>
      <c r="J105" s="43">
        <v>48.9</v>
      </c>
      <c r="K105" s="44" t="s">
        <v>41</v>
      </c>
      <c r="L105" s="43">
        <v>1.45</v>
      </c>
    </row>
    <row r="106" spans="1:12" ht="15">
      <c r="A106" s="23"/>
      <c r="B106" s="15"/>
      <c r="C106" s="11"/>
      <c r="D106" s="7" t="s">
        <v>24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SUM(F102:F107)</f>
        <v>520</v>
      </c>
      <c r="G108" s="19">
        <f>SUM(G102:G107)</f>
        <v>27.4</v>
      </c>
      <c r="H108" s="19">
        <f>SUM(H102:H107)</f>
        <v>12.8</v>
      </c>
      <c r="I108" s="19">
        <f>SUM(I102:I107)</f>
        <v>84.5</v>
      </c>
      <c r="J108" s="19">
        <f>SUM(J102:J107)</f>
        <v>565.1</v>
      </c>
      <c r="K108" s="25"/>
      <c r="L108" s="19">
        <f>SUM(L102:L107)</f>
        <v>43.430000000000007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3">SUM(G109:G117)</f>
        <v>0</v>
      </c>
      <c r="H118" s="19">
        <f t="shared" si="53"/>
        <v>0</v>
      </c>
      <c r="I118" s="19">
        <f t="shared" si="53"/>
        <v>0</v>
      </c>
      <c r="J118" s="19">
        <f t="shared" si="53"/>
        <v>0</v>
      </c>
      <c r="K118" s="25"/>
      <c r="L118" s="19">
        <f t="shared" ref="L118" si="54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102" t="s">
        <v>4</v>
      </c>
      <c r="D119" s="103"/>
      <c r="E119" s="31"/>
      <c r="F119" s="32">
        <f>F108+F118</f>
        <v>520</v>
      </c>
      <c r="G119" s="61">
        <f t="shared" ref="G119" si="55">G108+G118</f>
        <v>27.4</v>
      </c>
      <c r="H119" s="61">
        <f t="shared" ref="H119" si="56">H108+H118</f>
        <v>12.8</v>
      </c>
      <c r="I119" s="32">
        <f t="shared" ref="I119" si="57">I108+I118</f>
        <v>84.5</v>
      </c>
      <c r="J119" s="32">
        <f t="shared" ref="J119:L119" si="58">J108+J118</f>
        <v>565.1</v>
      </c>
      <c r="K119" s="66"/>
      <c r="L119" s="75">
        <f t="shared" si="58"/>
        <v>43.430000000000007</v>
      </c>
    </row>
    <row r="120" spans="1:12" ht="15">
      <c r="A120" s="14">
        <v>2</v>
      </c>
      <c r="B120" s="15">
        <v>2</v>
      </c>
      <c r="C120" s="22" t="s">
        <v>20</v>
      </c>
      <c r="D120" s="83" t="s">
        <v>85</v>
      </c>
      <c r="E120" s="84" t="s">
        <v>86</v>
      </c>
      <c r="F120" s="85">
        <v>80</v>
      </c>
      <c r="G120" s="85">
        <v>0.9</v>
      </c>
      <c r="H120" s="81">
        <v>7.2</v>
      </c>
      <c r="I120" s="81">
        <v>5.3</v>
      </c>
      <c r="J120" s="81">
        <v>89.5</v>
      </c>
      <c r="K120" s="87" t="s">
        <v>87</v>
      </c>
      <c r="L120" s="89">
        <v>8.7100000000000009</v>
      </c>
    </row>
    <row r="121" spans="1:12" ht="25.5">
      <c r="A121" s="14"/>
      <c r="B121" s="15"/>
      <c r="C121" s="11"/>
      <c r="D121" s="8" t="s">
        <v>21</v>
      </c>
      <c r="E121" s="54" t="s">
        <v>102</v>
      </c>
      <c r="F121" s="55">
        <v>240</v>
      </c>
      <c r="G121" s="82">
        <v>12.9</v>
      </c>
      <c r="H121" s="82">
        <v>11.8</v>
      </c>
      <c r="I121" s="55">
        <v>38.6</v>
      </c>
      <c r="J121" s="55">
        <v>312.3</v>
      </c>
      <c r="K121" s="86" t="s">
        <v>103</v>
      </c>
      <c r="L121" s="88">
        <v>37.71</v>
      </c>
    </row>
    <row r="122" spans="1:12" ht="15">
      <c r="A122" s="14"/>
      <c r="B122" s="15"/>
      <c r="C122" s="11"/>
      <c r="E122" s="57" t="s">
        <v>74</v>
      </c>
      <c r="F122" s="76">
        <v>30</v>
      </c>
      <c r="G122" s="74">
        <v>1.1000000000000001</v>
      </c>
      <c r="H122" s="76">
        <v>2.2000000000000002</v>
      </c>
      <c r="I122" s="74">
        <v>2.9</v>
      </c>
      <c r="J122" s="74">
        <v>35.700000000000003</v>
      </c>
      <c r="K122" s="77" t="s">
        <v>53</v>
      </c>
      <c r="L122" s="78">
        <v>5.42</v>
      </c>
    </row>
    <row r="123" spans="1:12" ht="15">
      <c r="A123" s="14"/>
      <c r="B123" s="15"/>
      <c r="C123" s="11"/>
      <c r="D123" s="7" t="s">
        <v>22</v>
      </c>
      <c r="E123" s="42" t="s">
        <v>59</v>
      </c>
      <c r="F123" s="43">
        <v>200</v>
      </c>
      <c r="G123" s="43">
        <v>0.1</v>
      </c>
      <c r="H123" s="60">
        <v>0</v>
      </c>
      <c r="I123" s="43">
        <v>5.2</v>
      </c>
      <c r="J123" s="60">
        <v>21.4</v>
      </c>
      <c r="K123" s="64" t="s">
        <v>52</v>
      </c>
      <c r="L123" s="88">
        <v>1.26</v>
      </c>
    </row>
    <row r="124" spans="1:12" ht="15">
      <c r="A124" s="14"/>
      <c r="B124" s="15"/>
      <c r="C124" s="11"/>
      <c r="D124" s="7" t="s">
        <v>23</v>
      </c>
      <c r="E124" s="42" t="s">
        <v>60</v>
      </c>
      <c r="F124" s="43">
        <v>15</v>
      </c>
      <c r="G124" s="43">
        <v>1.1000000000000001</v>
      </c>
      <c r="H124" s="43">
        <v>0.1</v>
      </c>
      <c r="I124" s="43">
        <v>7.4</v>
      </c>
      <c r="J124" s="60">
        <v>35.200000000000003</v>
      </c>
      <c r="K124" s="64" t="s">
        <v>41</v>
      </c>
      <c r="L124" s="43">
        <v>0.89</v>
      </c>
    </row>
    <row r="125" spans="1:12" ht="15">
      <c r="A125" s="14"/>
      <c r="B125" s="15"/>
      <c r="C125" s="11"/>
      <c r="D125" s="51" t="s">
        <v>23</v>
      </c>
      <c r="E125" s="42" t="s">
        <v>62</v>
      </c>
      <c r="F125" s="43">
        <v>15</v>
      </c>
      <c r="G125" s="43">
        <v>1</v>
      </c>
      <c r="H125" s="43">
        <v>0.2</v>
      </c>
      <c r="I125" s="43">
        <v>5.9</v>
      </c>
      <c r="J125" s="43">
        <v>29.3</v>
      </c>
      <c r="K125" s="64" t="s">
        <v>41</v>
      </c>
      <c r="L125" s="43">
        <v>0.87</v>
      </c>
    </row>
    <row r="126" spans="1:12" ht="15">
      <c r="A126" s="14"/>
      <c r="B126" s="15"/>
      <c r="C126" s="11"/>
      <c r="D126" s="7" t="s">
        <v>24</v>
      </c>
      <c r="E126" s="42"/>
      <c r="F126" s="43"/>
      <c r="G126" s="43"/>
      <c r="H126" s="43"/>
      <c r="I126" s="43"/>
      <c r="J126" s="43"/>
      <c r="K126" s="6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SUM(F121:F126)</f>
        <v>500</v>
      </c>
      <c r="G127" s="19">
        <f>SUM(G121:G126)</f>
        <v>16.2</v>
      </c>
      <c r="H127" s="19">
        <f>SUM(H121:H126)</f>
        <v>14.299999999999999</v>
      </c>
      <c r="I127" s="19">
        <f>SUM(I121:I126)</f>
        <v>60</v>
      </c>
      <c r="J127" s="19">
        <f>SUM(J121:J126)</f>
        <v>433.9</v>
      </c>
      <c r="K127" s="65"/>
      <c r="L127" s="19">
        <f>SUM(L121:L126)</f>
        <v>46.15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9">SUM(G128:G136)</f>
        <v>0</v>
      </c>
      <c r="H137" s="19">
        <f t="shared" si="59"/>
        <v>0</v>
      </c>
      <c r="I137" s="19">
        <f t="shared" si="59"/>
        <v>0</v>
      </c>
      <c r="J137" s="19">
        <f t="shared" si="59"/>
        <v>0</v>
      </c>
      <c r="K137" s="25"/>
      <c r="L137" s="19">
        <f t="shared" ref="L137" si="60">SUM(L128:L136)</f>
        <v>0</v>
      </c>
    </row>
    <row r="138" spans="1:12" ht="15">
      <c r="A138" s="33">
        <f>A120</f>
        <v>2</v>
      </c>
      <c r="B138" s="33">
        <f>B120</f>
        <v>2</v>
      </c>
      <c r="C138" s="102" t="s">
        <v>4</v>
      </c>
      <c r="D138" s="103"/>
      <c r="E138" s="31"/>
      <c r="F138" s="32">
        <f>F127+F137</f>
        <v>500</v>
      </c>
      <c r="G138" s="32">
        <f t="shared" ref="G138" si="61">G127+G137</f>
        <v>16.2</v>
      </c>
      <c r="H138" s="32">
        <f t="shared" ref="H138" si="62">H127+H137</f>
        <v>14.299999999999999</v>
      </c>
      <c r="I138" s="32">
        <f t="shared" ref="I138" si="63">I127+I137</f>
        <v>60</v>
      </c>
      <c r="J138" s="32">
        <f t="shared" ref="J138:L138" si="64">J127+J137</f>
        <v>433.9</v>
      </c>
      <c r="K138" s="63"/>
      <c r="L138" s="61">
        <f t="shared" si="64"/>
        <v>46.15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75</v>
      </c>
      <c r="F139" s="40">
        <v>200</v>
      </c>
      <c r="G139" s="40">
        <v>8.3000000000000007</v>
      </c>
      <c r="H139" s="40">
        <v>10.1</v>
      </c>
      <c r="I139" s="40">
        <v>37.6</v>
      </c>
      <c r="J139" s="40">
        <v>274.89999999999998</v>
      </c>
      <c r="K139" s="41" t="s">
        <v>54</v>
      </c>
      <c r="L139" s="40">
        <v>22.82</v>
      </c>
    </row>
    <row r="140" spans="1:12" ht="15">
      <c r="A140" s="23"/>
      <c r="B140" s="15"/>
      <c r="C140" s="11"/>
      <c r="D140" s="7" t="s">
        <v>22</v>
      </c>
      <c r="E140" s="42" t="s">
        <v>76</v>
      </c>
      <c r="F140" s="43">
        <v>200</v>
      </c>
      <c r="G140" s="43">
        <v>0</v>
      </c>
      <c r="H140" s="43">
        <v>0</v>
      </c>
      <c r="I140" s="43">
        <v>17.7</v>
      </c>
      <c r="J140" s="43">
        <v>70.599999999999994</v>
      </c>
      <c r="K140" s="44" t="s">
        <v>106</v>
      </c>
      <c r="L140" s="43">
        <v>18.27</v>
      </c>
    </row>
    <row r="141" spans="1:12" ht="15">
      <c r="A141" s="23"/>
      <c r="B141" s="15"/>
      <c r="C141" s="11"/>
      <c r="D141" s="7" t="s">
        <v>23</v>
      </c>
      <c r="E141" s="42" t="s">
        <v>60</v>
      </c>
      <c r="F141" s="43">
        <v>25</v>
      </c>
      <c r="G141" s="43">
        <v>1.9</v>
      </c>
      <c r="H141" s="43">
        <v>0.2</v>
      </c>
      <c r="I141" s="43">
        <v>12.3</v>
      </c>
      <c r="J141" s="43">
        <v>58.6</v>
      </c>
      <c r="K141" s="44" t="s">
        <v>41</v>
      </c>
      <c r="L141" s="43">
        <v>1.77</v>
      </c>
    </row>
    <row r="142" spans="1:12" ht="15.75" customHeight="1">
      <c r="A142" s="23"/>
      <c r="B142" s="15"/>
      <c r="C142" s="11"/>
      <c r="D142" s="51" t="s">
        <v>23</v>
      </c>
      <c r="E142" s="42" t="s">
        <v>62</v>
      </c>
      <c r="F142" s="43">
        <v>15</v>
      </c>
      <c r="G142" s="43">
        <v>1</v>
      </c>
      <c r="H142" s="43">
        <v>0.2</v>
      </c>
      <c r="I142" s="43">
        <v>5.9</v>
      </c>
      <c r="J142" s="43">
        <v>29.3</v>
      </c>
      <c r="K142" s="44" t="s">
        <v>41</v>
      </c>
      <c r="L142" s="60">
        <v>1.74</v>
      </c>
    </row>
    <row r="143" spans="1:12" ht="15">
      <c r="A143" s="23"/>
      <c r="B143" s="15"/>
      <c r="C143" s="11"/>
      <c r="D143" s="58"/>
      <c r="E143" s="59" t="s">
        <v>73</v>
      </c>
      <c r="F143" s="95">
        <v>100</v>
      </c>
      <c r="G143" s="96">
        <v>0.9</v>
      </c>
      <c r="H143" s="96">
        <v>0.2</v>
      </c>
      <c r="I143" s="96">
        <v>8.1</v>
      </c>
      <c r="J143" s="96">
        <v>37.799999999999997</v>
      </c>
      <c r="K143" s="97" t="s">
        <v>41</v>
      </c>
      <c r="L143" s="98">
        <v>19</v>
      </c>
    </row>
    <row r="144" spans="1:12" ht="15">
      <c r="A144" s="23"/>
      <c r="B144" s="15"/>
      <c r="C144" s="11"/>
      <c r="D144" s="51"/>
      <c r="E144" s="42" t="s">
        <v>84</v>
      </c>
      <c r="F144" s="60">
        <v>10</v>
      </c>
      <c r="G144" s="60">
        <v>0.1</v>
      </c>
      <c r="H144" s="60">
        <v>7.3</v>
      </c>
      <c r="I144" s="60">
        <v>0.1</v>
      </c>
      <c r="J144" s="60">
        <v>66.099999999999994</v>
      </c>
      <c r="K144" s="56" t="s">
        <v>41</v>
      </c>
      <c r="L144" s="60">
        <v>10</v>
      </c>
    </row>
    <row r="145" spans="1:12" ht="15">
      <c r="A145" s="23"/>
      <c r="B145" s="15"/>
      <c r="C145" s="11"/>
      <c r="E145" s="69"/>
      <c r="F145" s="69"/>
      <c r="G145" s="69"/>
      <c r="H145" s="70"/>
      <c r="I145" s="69"/>
      <c r="J145" s="67"/>
      <c r="K145" s="71"/>
      <c r="L145" s="69"/>
    </row>
    <row r="146" spans="1:12" ht="15">
      <c r="A146" s="24"/>
      <c r="B146" s="17"/>
      <c r="C146" s="8"/>
      <c r="D146" s="18" t="s">
        <v>33</v>
      </c>
      <c r="E146" s="9"/>
      <c r="F146" s="68">
        <f>SUM(F139:F144)</f>
        <v>550</v>
      </c>
      <c r="G146" s="68">
        <f>SUM(G139:G144)</f>
        <v>12.200000000000001</v>
      </c>
      <c r="H146" s="68">
        <f>SUM(H139:H144)</f>
        <v>17.999999999999996</v>
      </c>
      <c r="I146" s="19">
        <f>SUM(I139:I144)</f>
        <v>81.699999999999989</v>
      </c>
      <c r="J146" s="68">
        <f>SUM(J139:J144)</f>
        <v>537.30000000000007</v>
      </c>
      <c r="K146" s="25"/>
      <c r="L146" s="68">
        <f>SUM(L139:L144)</f>
        <v>73.600000000000009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5">SUM(G147:G155)</f>
        <v>0</v>
      </c>
      <c r="H156" s="19">
        <f t="shared" si="65"/>
        <v>0</v>
      </c>
      <c r="I156" s="19">
        <f t="shared" si="65"/>
        <v>0</v>
      </c>
      <c r="J156" s="19">
        <f t="shared" si="65"/>
        <v>0</v>
      </c>
      <c r="K156" s="25"/>
      <c r="L156" s="68">
        <f t="shared" ref="L156" si="66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102" t="s">
        <v>4</v>
      </c>
      <c r="D157" s="103"/>
      <c r="E157" s="31"/>
      <c r="F157" s="32">
        <f>F146+F156</f>
        <v>550</v>
      </c>
      <c r="G157" s="32">
        <f t="shared" ref="G157" si="67">G146+G156</f>
        <v>12.200000000000001</v>
      </c>
      <c r="H157" s="32">
        <f t="shared" ref="H157" si="68">H146+H156</f>
        <v>17.999999999999996</v>
      </c>
      <c r="I157" s="32">
        <f t="shared" ref="I157" si="69">I146+I156</f>
        <v>81.699999999999989</v>
      </c>
      <c r="J157" s="32">
        <f t="shared" ref="J157:L157" si="70">J146+J156</f>
        <v>537.30000000000007</v>
      </c>
      <c r="K157" s="63"/>
      <c r="L157" s="61">
        <f t="shared" si="70"/>
        <v>73.600000000000009</v>
      </c>
    </row>
    <row r="158" spans="1:12" ht="15">
      <c r="A158" s="20">
        <v>2</v>
      </c>
      <c r="B158" s="21">
        <v>4</v>
      </c>
      <c r="C158" s="22" t="s">
        <v>20</v>
      </c>
      <c r="D158" s="79"/>
      <c r="E158" s="80" t="s">
        <v>89</v>
      </c>
      <c r="F158" s="81">
        <v>15</v>
      </c>
      <c r="G158" s="72">
        <v>3.5</v>
      </c>
      <c r="H158" s="72">
        <v>4.4000000000000004</v>
      </c>
      <c r="I158" s="72">
        <v>0</v>
      </c>
      <c r="J158" s="72">
        <v>53.7</v>
      </c>
      <c r="K158" s="73" t="s">
        <v>40</v>
      </c>
      <c r="L158" s="74">
        <v>12</v>
      </c>
    </row>
    <row r="159" spans="1:12" ht="25.5">
      <c r="A159" s="23"/>
      <c r="B159" s="15"/>
      <c r="C159" s="11"/>
      <c r="D159" s="8" t="s">
        <v>21</v>
      </c>
      <c r="E159" s="54" t="s">
        <v>90</v>
      </c>
      <c r="F159" s="55">
        <v>250</v>
      </c>
      <c r="G159" s="43">
        <v>17.5</v>
      </c>
      <c r="H159" s="43">
        <v>10.3</v>
      </c>
      <c r="I159" s="43">
        <v>32.6</v>
      </c>
      <c r="J159" s="43">
        <v>293</v>
      </c>
      <c r="K159" s="44" t="s">
        <v>91</v>
      </c>
      <c r="L159" s="60">
        <v>40.31</v>
      </c>
    </row>
    <row r="160" spans="1:12" ht="15">
      <c r="A160" s="23"/>
      <c r="B160" s="15"/>
      <c r="C160" s="11"/>
      <c r="D160" s="7" t="s">
        <v>22</v>
      </c>
      <c r="E160" s="42" t="s">
        <v>78</v>
      </c>
      <c r="F160" s="43">
        <v>200</v>
      </c>
      <c r="G160" s="43">
        <v>3.9</v>
      </c>
      <c r="H160" s="43">
        <v>2.9</v>
      </c>
      <c r="I160" s="43">
        <v>11.2</v>
      </c>
      <c r="J160" s="43">
        <v>86</v>
      </c>
      <c r="K160" s="44" t="s">
        <v>56</v>
      </c>
      <c r="L160" s="43">
        <v>11.53</v>
      </c>
    </row>
    <row r="161" spans="1:21" ht="15">
      <c r="A161" s="23"/>
      <c r="B161" s="15"/>
      <c r="C161" s="11"/>
      <c r="D161" s="7" t="s">
        <v>23</v>
      </c>
      <c r="E161" s="42" t="s">
        <v>60</v>
      </c>
      <c r="F161" s="43">
        <v>45</v>
      </c>
      <c r="G161" s="43">
        <v>3.4</v>
      </c>
      <c r="H161" s="43">
        <v>0.4</v>
      </c>
      <c r="I161" s="43">
        <v>22.1</v>
      </c>
      <c r="J161" s="43">
        <v>105.5</v>
      </c>
      <c r="K161" s="44" t="s">
        <v>41</v>
      </c>
      <c r="L161" s="43">
        <v>2.66</v>
      </c>
    </row>
    <row r="162" spans="1:21" ht="15">
      <c r="A162" s="23"/>
      <c r="B162" s="15"/>
      <c r="C162" s="11"/>
      <c r="D162" s="52" t="s">
        <v>23</v>
      </c>
      <c r="E162" s="42" t="s">
        <v>79</v>
      </c>
      <c r="F162" s="43">
        <v>25</v>
      </c>
      <c r="G162" s="43">
        <v>1.7</v>
      </c>
      <c r="H162" s="43">
        <v>0.3</v>
      </c>
      <c r="I162" s="43">
        <v>9.9</v>
      </c>
      <c r="J162" s="43">
        <v>48.9</v>
      </c>
      <c r="K162" s="44" t="s">
        <v>41</v>
      </c>
      <c r="L162" s="43">
        <v>1.45</v>
      </c>
    </row>
    <row r="163" spans="1:21" ht="15">
      <c r="A163" s="23"/>
      <c r="B163" s="15"/>
      <c r="C163" s="11"/>
      <c r="D163" s="7" t="s">
        <v>24</v>
      </c>
      <c r="E163" s="42" t="s">
        <v>73</v>
      </c>
      <c r="F163" s="43">
        <v>100</v>
      </c>
      <c r="G163" s="43">
        <v>0.9</v>
      </c>
      <c r="H163" s="43">
        <v>0.2</v>
      </c>
      <c r="I163" s="43">
        <v>8.1</v>
      </c>
      <c r="J163" s="43">
        <v>37.799999999999997</v>
      </c>
      <c r="K163" s="44" t="s">
        <v>41</v>
      </c>
      <c r="L163" s="43">
        <v>12</v>
      </c>
    </row>
    <row r="164" spans="1:21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21" ht="15">
      <c r="A165" s="24"/>
      <c r="B165" s="17"/>
      <c r="C165" s="8"/>
      <c r="D165" s="18" t="s">
        <v>33</v>
      </c>
      <c r="E165" s="9"/>
      <c r="F165" s="19">
        <f>SUM(F159:F164)</f>
        <v>620</v>
      </c>
      <c r="G165" s="19">
        <f>SUM(G159:G164)</f>
        <v>27.399999999999995</v>
      </c>
      <c r="H165" s="19">
        <f>SUM(H159:H164)</f>
        <v>14.100000000000001</v>
      </c>
      <c r="I165" s="19">
        <f>SUM(I159:I164)</f>
        <v>83.9</v>
      </c>
      <c r="J165" s="19">
        <f>SUM(J159:J164)</f>
        <v>571.19999999999993</v>
      </c>
      <c r="K165" s="25"/>
      <c r="L165" s="19">
        <f>SUM(L159:L164)</f>
        <v>67.95</v>
      </c>
      <c r="T165" s="94"/>
      <c r="U165" s="94"/>
    </row>
    <row r="166" spans="1:21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21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21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21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21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21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21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21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21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21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1">SUM(G166:G174)</f>
        <v>0</v>
      </c>
      <c r="H175" s="19">
        <f t="shared" si="71"/>
        <v>0</v>
      </c>
      <c r="I175" s="19">
        <f t="shared" si="71"/>
        <v>0</v>
      </c>
      <c r="J175" s="19">
        <f t="shared" si="71"/>
        <v>0</v>
      </c>
      <c r="K175" s="25"/>
      <c r="L175" s="68">
        <f t="shared" ref="L175" si="72">SUM(L166:L174)</f>
        <v>0</v>
      </c>
    </row>
    <row r="176" spans="1:21" ht="15">
      <c r="A176" s="29">
        <f>A158</f>
        <v>2</v>
      </c>
      <c r="B176" s="30">
        <f>B158</f>
        <v>4</v>
      </c>
      <c r="C176" s="102" t="s">
        <v>4</v>
      </c>
      <c r="D176" s="103"/>
      <c r="E176" s="31"/>
      <c r="F176" s="32">
        <f>F165+F175</f>
        <v>620</v>
      </c>
      <c r="G176" s="32">
        <f t="shared" ref="G176" si="73">G165+G175</f>
        <v>27.399999999999995</v>
      </c>
      <c r="H176" s="32">
        <f t="shared" ref="H176" si="74">H165+H175</f>
        <v>14.100000000000001</v>
      </c>
      <c r="I176" s="32">
        <f t="shared" ref="I176" si="75">I165+I175</f>
        <v>83.9</v>
      </c>
      <c r="J176" s="32">
        <f t="shared" ref="J176:L176" si="76">J165+J175</f>
        <v>571.19999999999993</v>
      </c>
      <c r="K176" s="63"/>
      <c r="L176" s="61">
        <f t="shared" si="76"/>
        <v>67.95</v>
      </c>
    </row>
    <row r="177" spans="1:22" ht="25.5">
      <c r="A177" s="20">
        <v>2</v>
      </c>
      <c r="B177" s="21">
        <v>5</v>
      </c>
      <c r="C177" s="22" t="s">
        <v>20</v>
      </c>
      <c r="D177" s="5" t="s">
        <v>21</v>
      </c>
      <c r="E177" s="39" t="s">
        <v>104</v>
      </c>
      <c r="F177" s="40">
        <v>240</v>
      </c>
      <c r="G177" s="40">
        <v>25.4</v>
      </c>
      <c r="H177" s="40">
        <v>10.199999999999999</v>
      </c>
      <c r="I177" s="40">
        <v>47.9</v>
      </c>
      <c r="J177" s="40">
        <v>385.5</v>
      </c>
      <c r="K177" s="41" t="s">
        <v>105</v>
      </c>
      <c r="L177" s="62">
        <v>34.22</v>
      </c>
    </row>
    <row r="178" spans="1:22" ht="15">
      <c r="A178" s="23"/>
      <c r="B178" s="15"/>
      <c r="C178" s="11"/>
      <c r="D178" s="6" t="s">
        <v>44</v>
      </c>
      <c r="E178" s="42" t="s">
        <v>74</v>
      </c>
      <c r="F178" s="43">
        <v>30</v>
      </c>
      <c r="G178" s="43">
        <v>1.1000000000000001</v>
      </c>
      <c r="H178" s="43">
        <v>2.2000000000000002</v>
      </c>
      <c r="I178" s="43">
        <v>2.9</v>
      </c>
      <c r="J178" s="43">
        <v>35.700000000000003</v>
      </c>
      <c r="K178" s="44" t="s">
        <v>53</v>
      </c>
      <c r="L178" s="43">
        <v>5.42</v>
      </c>
    </row>
    <row r="179" spans="1:22" ht="15">
      <c r="A179" s="23"/>
      <c r="B179" s="15"/>
      <c r="C179" s="11"/>
      <c r="D179" s="7" t="s">
        <v>22</v>
      </c>
      <c r="E179" s="42" t="s">
        <v>71</v>
      </c>
      <c r="F179" s="43">
        <v>200</v>
      </c>
      <c r="G179" s="43">
        <v>1.6</v>
      </c>
      <c r="H179" s="43">
        <v>1.1000000000000001</v>
      </c>
      <c r="I179" s="43">
        <v>8.6</v>
      </c>
      <c r="J179" s="43">
        <v>50.9</v>
      </c>
      <c r="K179" s="44" t="s">
        <v>48</v>
      </c>
      <c r="L179" s="43">
        <v>6.16</v>
      </c>
    </row>
    <row r="180" spans="1:22" ht="15">
      <c r="A180" s="23"/>
      <c r="B180" s="15"/>
      <c r="C180" s="11"/>
      <c r="D180" s="7" t="s">
        <v>23</v>
      </c>
      <c r="E180" s="42" t="s">
        <v>60</v>
      </c>
      <c r="F180" s="43">
        <v>45</v>
      </c>
      <c r="G180" s="43">
        <v>3.4</v>
      </c>
      <c r="H180" s="43">
        <v>0.4</v>
      </c>
      <c r="I180" s="43">
        <v>22.1</v>
      </c>
      <c r="J180" s="43">
        <v>105.5</v>
      </c>
      <c r="K180" s="44" t="s">
        <v>41</v>
      </c>
      <c r="L180" s="43">
        <v>2.66</v>
      </c>
    </row>
    <row r="181" spans="1:22" ht="15">
      <c r="A181" s="23"/>
      <c r="B181" s="15"/>
      <c r="C181" s="11"/>
      <c r="D181" s="7" t="s">
        <v>24</v>
      </c>
      <c r="E181" s="42" t="s">
        <v>77</v>
      </c>
      <c r="F181" s="43">
        <v>100</v>
      </c>
      <c r="G181" s="43">
        <v>1.5</v>
      </c>
      <c r="H181" s="43">
        <v>0.5</v>
      </c>
      <c r="I181" s="43">
        <v>21</v>
      </c>
      <c r="J181" s="43">
        <v>94.5</v>
      </c>
      <c r="K181" s="44" t="s">
        <v>41</v>
      </c>
      <c r="L181" s="43">
        <v>19</v>
      </c>
    </row>
    <row r="182" spans="1:22" ht="15">
      <c r="A182" s="23"/>
      <c r="B182" s="15"/>
      <c r="C182" s="11"/>
      <c r="D182" s="52"/>
      <c r="E182" s="42"/>
      <c r="F182" s="43"/>
      <c r="G182" s="43"/>
      <c r="H182" s="43"/>
      <c r="I182" s="43"/>
      <c r="J182" s="43"/>
      <c r="K182" s="44"/>
      <c r="L182" s="43"/>
    </row>
    <row r="183" spans="1:2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22" ht="15.75" customHeight="1">
      <c r="A184" s="24"/>
      <c r="B184" s="17"/>
      <c r="C184" s="8"/>
      <c r="D184" s="18" t="s">
        <v>33</v>
      </c>
      <c r="E184" s="9"/>
      <c r="F184" s="19">
        <f>SUM(F177:F183)</f>
        <v>615</v>
      </c>
      <c r="G184" s="19">
        <f t="shared" ref="G184:J184" si="77">SUM(G177:G183)</f>
        <v>33</v>
      </c>
      <c r="H184" s="19">
        <f t="shared" si="77"/>
        <v>14.399999999999999</v>
      </c>
      <c r="I184" s="19">
        <f t="shared" si="77"/>
        <v>102.5</v>
      </c>
      <c r="J184" s="19">
        <f t="shared" si="77"/>
        <v>672.09999999999991</v>
      </c>
      <c r="K184" s="25"/>
      <c r="L184" s="19">
        <f t="shared" ref="L184" si="78">SUM(L177:L183)</f>
        <v>67.459999999999994</v>
      </c>
    </row>
    <row r="185" spans="1:2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2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2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  <c r="V187" s="94"/>
    </row>
    <row r="188" spans="1:2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  <c r="V188" s="94"/>
    </row>
    <row r="189" spans="1:2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2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2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2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79">SUM(G185:G193)</f>
        <v>0</v>
      </c>
      <c r="H194" s="19">
        <f t="shared" si="79"/>
        <v>0</v>
      </c>
      <c r="I194" s="19">
        <f t="shared" si="79"/>
        <v>0</v>
      </c>
      <c r="J194" s="19">
        <f t="shared" si="79"/>
        <v>0</v>
      </c>
      <c r="K194" s="25"/>
      <c r="L194" s="68">
        <f t="shared" ref="L194" si="80">SUM(L185:L193)</f>
        <v>0</v>
      </c>
    </row>
    <row r="195" spans="1:12" ht="15">
      <c r="A195" s="29">
        <f>A177</f>
        <v>2</v>
      </c>
      <c r="B195" s="30">
        <f>B177</f>
        <v>5</v>
      </c>
      <c r="C195" s="102" t="s">
        <v>4</v>
      </c>
      <c r="D195" s="103"/>
      <c r="E195" s="31"/>
      <c r="F195" s="32">
        <f>F184+F194</f>
        <v>615</v>
      </c>
      <c r="G195" s="32">
        <f t="shared" ref="G195" si="81">G184+G194</f>
        <v>33</v>
      </c>
      <c r="H195" s="32">
        <f t="shared" ref="H195" si="82">H184+H194</f>
        <v>14.399999999999999</v>
      </c>
      <c r="I195" s="32">
        <f t="shared" ref="I195" si="83">I184+I194</f>
        <v>102.5</v>
      </c>
      <c r="J195" s="32">
        <f t="shared" ref="J195:L195" si="84">J184+J194</f>
        <v>672.09999999999991</v>
      </c>
      <c r="K195" s="63"/>
      <c r="L195" s="61">
        <f t="shared" si="84"/>
        <v>67.459999999999994</v>
      </c>
    </row>
    <row r="196" spans="1:12">
      <c r="A196" s="27"/>
      <c r="B196" s="28"/>
      <c r="C196" s="104" t="s">
        <v>5</v>
      </c>
      <c r="D196" s="104"/>
      <c r="E196" s="104"/>
      <c r="F196" s="34">
        <f>(F24+F43+F62+F81+F100+F119+F138+F157+F176+F195)/(IF(F24=0,0,1)+IF(F43=0,0,1)+IF(F62=0,0,1)+IF(F81=0,0,1)+IF(F100=0,0,1)+IF(F119=0,0,1)+IF(F138=0,0,1)+IF(F157=0,0,1)+IF(F176=0,0,1)+IF(F195=0,0,1))</f>
        <v>562.5</v>
      </c>
      <c r="G196" s="34">
        <f>(G24+G43+G62+G81+G100+G119+G138+G157+G176+G195)/(IF(G24=0,0,1)+IF(G43=0,0,1)+IF(G62=0,0,1)+IF(G81=0,0,1)+IF(G100=0,0,1)+IF(G119=0,0,1)+IF(G138=0,0,1)+IF(G157=0,0,1)+IF(G176=0,0,1)+IF(G195=0,0,1))</f>
        <v>24.589999999999996</v>
      </c>
      <c r="H196" s="34">
        <f>(H24+H43+H62+H81+H100+H119+H138+H157+H176+H195)/(IF(H24=0,0,1)+IF(H43=0,0,1)+IF(H62=0,0,1)+IF(H81=0,0,1)+IF(H100=0,0,1)+IF(H119=0,0,1)+IF(H138=0,0,1)+IF(H157=0,0,1)+IF(H176=0,0,1)+IF(H195=0,0,1))</f>
        <v>15.1</v>
      </c>
      <c r="I196" s="34">
        <f>(I24+I43+I62+I81+I100+I119+I138+I157+I176+I195)/(IF(I24=0,0,1)+IF(I43=0,0,1)+IF(I62=0,0,1)+IF(I81=0,0,1)+IF(I100=0,0,1)+IF(I119=0,0,1)+IF(I138=0,0,1)+IF(I157=0,0,1)+IF(I176=0,0,1)+IF(I195=0,0,1))</f>
        <v>82.169999999999987</v>
      </c>
      <c r="J196" s="34">
        <f>(J24+J43+J62+J81+J100+J119+J138+J157+J176+J195)/(IF(J24=0,0,1)+IF(J43=0,0,1)+IF(J62=0,0,1)+IF(J81=0,0,1)+IF(J100=0,0,1)+IF(J119=0,0,1)+IF(J138=0,0,1)+IF(J157=0,0,1)+IF(J176=0,0,1)+IF(J195=0,0,1))</f>
        <v>562.70000000000005</v>
      </c>
      <c r="K196" s="93"/>
      <c r="L196" s="92">
        <f>(L24+L43+L62+L81+L100+L119+L138+L157+L176+L195)/(IF(L24=0,0,1)+IF(L43=0,0,1)+IF(L62=0,0,1)+IF(L81=P1900,0,1)+IF(L100=0,0,1)+IF(L119=0,0,1)+IF(L138=0,0,1)+IF(L157=0,0,1)+IF(L176=0,0,1)+IF(L195=0,0,1))</f>
        <v>64.635999999999996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2025-05-05T07:38:21Z</dcterms:modified>
</cp:coreProperties>
</file>